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SP1" sheetId="7" r:id="rId3"/>
  </sheets>
  <definedNames/>
  <calcPr calcId="162913"/>
</workbook>
</file>

<file path=xl/calcChain.xml><?xml version="1.0" encoding="utf-8"?>
<calcChain xmlns="http://schemas.openxmlformats.org/spreadsheetml/2006/main">
  <c r="C54" i="7" l="1"/>
</calcChain>
</file>

<file path=xl/sharedStrings.xml><?xml version="1.0" encoding="utf-8"?>
<sst xmlns="http://schemas.openxmlformats.org/spreadsheetml/2006/main" count="58" uniqueCount="57">
  <si>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</si>
  <si>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</si>
  <si>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</si>
  <si>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</si>
  <si>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</si>
  <si>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</si>
  <si>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31.12.2023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</si>
  <si>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</si>
  <si>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</si>
  <si>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</si>
  <si>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</si>
  <si>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2024.03.27</t>
  </si>
  <si>
    <t>..................................................................
 Kierownik jednostki</t>
  </si>
  <si>
    <t>Jednostka: SP1</t>
  </si>
  <si>
    <t>SZKOŁA PODSTAWOWA NR 1 IM. KRÓLOWEJ JADWIGI W KONSTANTYNOWIE ŁÓDZKIM</t>
  </si>
  <si>
    <t>Urząd Miejski w Konstantynowie Łódzkim</t>
  </si>
  <si>
    <t>ul. Łódzka 117</t>
  </si>
  <si>
    <t>95-050 Konstantynów Łódzki</t>
  </si>
  <si>
    <t>470009592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</si>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</sst>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ae69ad-e109-4297-b3c8-d881218cba0c}">
  <sheetPr>
    <pageSetUpPr fitToPage="1"/>
  </sheetPr>
  <dimension ref="A1:M5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22.5" customHeight="1">
      <c r="A4" s="29" t="s">
        <v>14</v>
      </c>
      <c r="B4" s="30"/>
      <c r="C4" s="25" t="str">
        <f>IF(G4,"Rachunek zysków i strat","Zestawienie zmian w funduszu jednostki")</f>
        <v>Rachunek zysków i strat</v>
      </c>
      <c r="D4" s="26"/>
      <c r="E4" s="31" t="s">
        <v>15</v>
      </c>
      <c r="F4" s="32"/>
      <c r="G4" s="2" t="b">
        <v>1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sporządzony</v>
      </c>
      <c r="D5" s="26"/>
      <c r="E5" s="31"/>
      <c r="F5" s="32"/>
      <c r="G5" s="2" t="b">
        <v>1</v>
      </c>
    </row>
    <row r="6" spans="1:7" ht="15" customHeight="1">
      <c r="A6" s="29" t="s">
        <v>17</v>
      </c>
      <c r="B6" s="30"/>
      <c r="C6" s="27" t="str">
        <f>CONCATENATE("na dzień ",G6)</f>
        <v>na dzień 31.12.2023</v>
      </c>
      <c r="D6" s="26"/>
      <c r="E6" s="31"/>
      <c r="F6" s="32"/>
      <c r="G6" s="2" t="s">
        <v>6</v>
      </c>
    </row>
    <row r="7" spans="1:7" ht="15" customHeight="1">
      <c r="A7" s="35"/>
      <c r="B7" s="36"/>
      <c r="C7" s="27" t="str">
        <f>IF(G4,"Wariant porównawczy","")</f>
        <v>Wariant porównawczy</v>
      </c>
      <c r="D7" s="26"/>
      <c r="E7" s="16" t="s">
        <v>1</v>
      </c>
      <c r="F7" s="17"/>
      <c r="G7" s="52">
        <v>2023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2023</v>
      </c>
    </row>
    <row r="9" spans="1:7" ht="15" customHeight="1">
      <c r="A9" s="35" t="s">
        <v>18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19</v>
      </c>
      <c r="B12" s="43"/>
      <c r="C12" s="43"/>
      <c r="D12" s="44"/>
      <c r="E12" s="53">
        <v>458284.15000000002</v>
      </c>
      <c r="F12" s="53">
        <v>627601.12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20</v>
      </c>
      <c r="B13" s="43"/>
      <c r="C13" s="43"/>
      <c r="D13" s="44"/>
      <c r="E13" s="53">
        <v>0</v>
      </c>
      <c r="F13" s="53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21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22</v>
      </c>
      <c r="B15" s="43"/>
      <c r="C15" s="43"/>
      <c r="D15" s="44"/>
      <c r="E15" s="53">
        <v>0</v>
      </c>
      <c r="F15" s="53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23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24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25</v>
      </c>
      <c r="B18" s="43"/>
      <c r="C18" s="43"/>
      <c r="D18" s="44"/>
      <c r="E18" s="53">
        <v>458284.15000000002</v>
      </c>
      <c r="F18" s="53">
        <v>627601.12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>
      <c r="A19" s="42" t="s">
        <v>26</v>
      </c>
      <c r="B19" s="43"/>
      <c r="C19" s="43"/>
      <c r="D19" s="44"/>
      <c r="E19" s="53">
        <v>8264866.6399999997</v>
      </c>
      <c r="F19" s="53">
        <v>9501778.5899999999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>
      <c r="A20" s="42" t="s">
        <v>27</v>
      </c>
      <c r="B20" s="43"/>
      <c r="C20" s="43"/>
      <c r="D20" s="44"/>
      <c r="E20" s="53">
        <v>84210.960000000006</v>
      </c>
      <c r="F20" s="53">
        <v>98011.490000000005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28</v>
      </c>
      <c r="B21" s="43"/>
      <c r="C21" s="43"/>
      <c r="D21" s="44"/>
      <c r="E21" s="53">
        <v>987488.44999999995</v>
      </c>
      <c r="F21" s="53">
        <v>1042490.77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29</v>
      </c>
      <c r="B22" s="43"/>
      <c r="C22" s="43"/>
      <c r="D22" s="44"/>
      <c r="E22" s="53">
        <v>84748.389999999999</v>
      </c>
      <c r="F22" s="53">
        <v>107812.8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30</v>
      </c>
      <c r="B23" s="43"/>
      <c r="C23" s="43"/>
      <c r="D23" s="44"/>
      <c r="E23" s="53">
        <v>264.60000000000002</v>
      </c>
      <c r="F23" s="53">
        <v>327.60000000000002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31</v>
      </c>
      <c r="B24" s="43"/>
      <c r="C24" s="43"/>
      <c r="D24" s="44"/>
      <c r="E24" s="53">
        <v>5733516.25</v>
      </c>
      <c r="F24" s="53">
        <v>6575353.9900000002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32</v>
      </c>
      <c r="B25" s="43"/>
      <c r="C25" s="43"/>
      <c r="D25" s="44"/>
      <c r="E25" s="53">
        <v>1304077.8899999999</v>
      </c>
      <c r="F25" s="53">
        <v>1595380.22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33</v>
      </c>
      <c r="B26" s="43"/>
      <c r="C26" s="43"/>
      <c r="D26" s="44"/>
      <c r="E26" s="53">
        <v>70560.100000000006</v>
      </c>
      <c r="F26" s="53">
        <v>82401.720000000001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34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35</v>
      </c>
      <c r="B28" s="43"/>
      <c r="C28" s="43"/>
      <c r="D28" s="44"/>
      <c r="E28" s="53">
        <v>0</v>
      </c>
      <c r="F28" s="53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36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>
      <c r="A30" s="42" t="s">
        <v>37</v>
      </c>
      <c r="B30" s="43"/>
      <c r="C30" s="43"/>
      <c r="D30" s="44"/>
      <c r="E30" s="53">
        <v>-7806582.4900000002</v>
      </c>
      <c r="F30" s="53">
        <v>-8874177.4700000007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>
      <c r="A31" s="42" t="s">
        <v>38</v>
      </c>
      <c r="B31" s="43"/>
      <c r="C31" s="43"/>
      <c r="D31" s="44"/>
      <c r="E31" s="53">
        <v>15481.25</v>
      </c>
      <c r="F31" s="53">
        <v>3342.6700000000001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>
      <c r="A32" s="42" t="s">
        <v>39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40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41</v>
      </c>
      <c r="B34" s="43"/>
      <c r="C34" s="43"/>
      <c r="D34" s="44"/>
      <c r="E34" s="53">
        <v>15481.25</v>
      </c>
      <c r="F34" s="53">
        <v>3342.6700000000001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>
      <c r="A35" s="42" t="s">
        <v>42</v>
      </c>
      <c r="B35" s="43"/>
      <c r="C35" s="43"/>
      <c r="D35" s="44"/>
      <c r="E35" s="53">
        <v>0</v>
      </c>
      <c r="F35" s="53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>
      <c r="A36" s="42" t="s">
        <v>43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44</v>
      </c>
      <c r="B37" s="43"/>
      <c r="C37" s="43"/>
      <c r="D37" s="44"/>
      <c r="E37" s="53">
        <v>0</v>
      </c>
      <c r="F37" s="53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45</v>
      </c>
      <c r="B38" s="43"/>
      <c r="C38" s="43"/>
      <c r="D38" s="44"/>
      <c r="E38" s="53">
        <v>-7791101.2400000002</v>
      </c>
      <c r="F38" s="53">
        <v>-8870834.8000000007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>
      <c r="A39" s="42" t="s">
        <v>46</v>
      </c>
      <c r="B39" s="43"/>
      <c r="C39" s="43"/>
      <c r="D39" s="44"/>
      <c r="E39" s="53">
        <v>8900.9300000000003</v>
      </c>
      <c r="F39" s="53">
        <v>12457.370000000001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42" t="s">
        <v>47</v>
      </c>
      <c r="B40" s="43"/>
      <c r="C40" s="43"/>
      <c r="D40" s="44"/>
      <c r="E40" s="53">
        <v>0</v>
      </c>
      <c r="F40" s="53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>
      <c r="A41" s="42" t="s">
        <v>48</v>
      </c>
      <c r="B41" s="43"/>
      <c r="C41" s="43"/>
      <c r="D41" s="44"/>
      <c r="E41" s="53">
        <v>8900.9300000000003</v>
      </c>
      <c r="F41" s="53">
        <v>12457.370000000001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>
      <c r="A42" s="42" t="s">
        <v>49</v>
      </c>
      <c r="B42" s="43"/>
      <c r="C42" s="43"/>
      <c r="D42" s="44"/>
      <c r="E42" s="53">
        <v>0</v>
      </c>
      <c r="F42" s="53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>
      <c r="A43" s="42" t="s">
        <v>50</v>
      </c>
      <c r="B43" s="43"/>
      <c r="C43" s="43"/>
      <c r="D43" s="44"/>
      <c r="E43" s="53">
        <v>0</v>
      </c>
      <c r="F43" s="53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>
      <c r="A44" s="42" t="s">
        <v>51</v>
      </c>
      <c r="B44" s="43"/>
      <c r="C44" s="43"/>
      <c r="D44" s="44"/>
      <c r="E44" s="53">
        <v>0</v>
      </c>
      <c r="F44" s="53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>
      <c r="A45" s="42" t="s">
        <v>52</v>
      </c>
      <c r="B45" s="43"/>
      <c r="C45" s="43"/>
      <c r="D45" s="44"/>
      <c r="E45" s="53">
        <v>0</v>
      </c>
      <c r="F45" s="53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>
      <c r="A46" s="42" t="s">
        <v>53</v>
      </c>
      <c r="B46" s="43"/>
      <c r="C46" s="43"/>
      <c r="D46" s="44"/>
      <c r="E46" s="53">
        <v>-7782200.3099999996</v>
      </c>
      <c r="F46" s="53">
        <v>-8858377.4299999997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>
      <c r="A47" s="42" t="s">
        <v>54</v>
      </c>
      <c r="B47" s="43"/>
      <c r="C47" s="43"/>
      <c r="D47" s="44"/>
      <c r="E47" s="53">
        <v>0</v>
      </c>
      <c r="F47" s="53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>
      <c r="A48" s="42" t="s">
        <v>55</v>
      </c>
      <c r="B48" s="43"/>
      <c r="C48" s="43"/>
      <c r="D48" s="44"/>
      <c r="E48" s="53">
        <v>0</v>
      </c>
      <c r="F48" s="53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>
      <c r="A49" s="42" t="s">
        <v>56</v>
      </c>
      <c r="B49" s="43"/>
      <c r="C49" s="43"/>
      <c r="D49" s="44"/>
      <c r="E49" s="53">
        <v>-7782200.3099999996</v>
      </c>
      <c r="F49" s="53">
        <v>-8858377.4299999997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>
      <c r="A50" s="10"/>
      <c r="B50" s="10"/>
      <c r="C50" s="10"/>
      <c r="D50" s="10"/>
      <c r="E50" s="11"/>
      <c r="F50" s="12"/>
      <c r="G50" s="2"/>
      <c r="H50" s="2"/>
      <c r="I50" s="2"/>
      <c r="J50" s="2"/>
      <c r="K50" s="2"/>
      <c r="L50" s="2"/>
      <c r="M50" s="2"/>
    </row>
    <row r="51" spans="1:7" ht="13.5" customHeight="1" hidden="1">
      <c r="A51" s="45" t="s">
        <v>9</v>
      </c>
      <c r="B51" s="45"/>
      <c r="C51" s="45"/>
      <c r="D51" s="45"/>
      <c r="E51" s="8"/>
      <c r="F51" s="8"/>
      <c r="G51" s="54">
        <v>2023</v>
      </c>
    </row>
    <row r="52" spans="1:7" ht="15" customHeight="1">
      <c r="A52" s="45"/>
      <c r="B52" s="45"/>
      <c r="C52" s="45"/>
      <c r="D52" s="45"/>
      <c r="E52" s="13"/>
      <c r="F52" s="55">
        <v>0</v>
      </c>
      <c r="G52" s="2" t="b">
        <v>0</v>
      </c>
    </row>
    <row r="53" spans="1:7" ht="15" customHeight="1">
      <c r="A53" s="14"/>
      <c r="B53" s="14"/>
      <c r="C53" s="14"/>
      <c r="D53" s="14"/>
      <c r="E53" s="15"/>
      <c r="F53" s="15"/>
      <c r="G53" s="2"/>
    </row>
    <row r="54" spans="1:7" ht="36" customHeight="1">
      <c r="A54" s="33" t="s">
        <v>10</v>
      </c>
      <c r="B54" s="33"/>
      <c r="C54" s="33" t="str">
        <f>G54&amp;CHAR(10)&amp;"......................................."&amp;CHAR(10)&amp;"rok, miesiąc, dzień"</f>
        <v>2024.03.27
.......................................
rok, miesiąc, dzień</v>
      </c>
      <c r="D54" s="33"/>
      <c r="E54" s="33" t="s">
        <v>12</v>
      </c>
      <c r="F54" s="34"/>
      <c r="G54" s="2" t="s">
        <v>11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priority="11" dxfId="14">
      <formula>$G12</formula>
    </cfRule>
  </conditionalFormatting>
  <conditionalFormatting sqref="E12:E49">
    <cfRule type="expression" priority="10" dxfId="13">
      <formula>AND($G$3,$E12=0)</formula>
    </cfRule>
  </conditionalFormatting>
  <conditionalFormatting sqref="F12:F49">
    <cfRule type="expression" priority="9" dxfId="13">
      <formula>AND($G$3,$F12=0)</formula>
    </cfRule>
  </conditionalFormatting>
  <conditionalFormatting sqref="F52">
    <cfRule type="expression" priority="7" dxfId="13">
      <formula>OR($G52=FALSE,AND($G$3,$F52=0))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23.07.0008.37128, VULCAN sp. z o.o., licencja: sp1kjkonstantynowlodzki, Szkoła Podstawowa Nr 1 im. Królowej Jadwigi, ul. Łódzka 117, 95...&amp;C&amp;"Calibri"&amp;8Strona &amp;P z &amp;N
&amp;R
&amp;"Calibri"&amp;7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</dc:title>
  <dc:subject/>
  <dc:creator>Finanse VULCAN wersja 23.07.0008.37128</dc:creator>
  <cp:keywords/>
  <dc:description/>
  <cp:lastModifiedBy>Finanse VULCAN wersja 23.07.0008.37128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